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755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977461" fullCalcOnLoad="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17" i="1"/>
  <c r="C17" i="1"/>
  <c r="H104" i="1"/>
  <c r="H124" i="1"/>
  <c r="I104" i="1"/>
  <c r="I124" i="1"/>
  <c r="I94" i="1"/>
  <c r="H94" i="1"/>
  <c r="I56" i="1"/>
  <c r="H56" i="1"/>
  <c r="D121" i="1"/>
  <c r="C121" i="1"/>
  <c r="D52" i="1"/>
  <c r="C52" i="1"/>
  <c r="I96" i="1"/>
  <c r="I126" i="1"/>
  <c r="H96" i="1"/>
  <c r="H126" i="1"/>
  <c r="C123" i="1"/>
  <c r="D123" i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<sst xmlns="http://schemas.openxmlformats.org/spreadsheetml/2006/main" count="401" uniqueCount="398">
  <si>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</si>
  <si>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</si>
  <si>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</si>
  <si>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</si>
  <si>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</si>
  <si>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</si>
  <si>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</si>
  <si>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</si>
  <si>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</si>
  <si>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</si>
  <si>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</si>
  <si>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</si>
  <si>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</si>
  <si>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</si>
  <si>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</si>
  <si>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</si>
  <si>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</si>
  <si>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</si>
  <si>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</si>
  <si>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</si>
  <si>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</si>
  <si>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</si>
  <si>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</si>
  <si>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</si>
  <si>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</si>
  <si>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</si>
  <si>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</si>
  <si>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</si>
  <si>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</si>
  <si>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</si>
  <si>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</si>
  <si>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</si>
  <si>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</si>
  <si>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</si>
  <si>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</si>
  <si>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</si>
  <si>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</si>
  <si>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</si>
  <si>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</si>
  <si>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</si>
  <si>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</si>
  <si>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</si>
  <si>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</si>
  <si>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</si>
  <si>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</si>
  <si>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</si>
  <si>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</si>
  <si>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</si>
  <si>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</si>
  <si>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</si>
  <si>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</si>
  <si>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</si>
  <si>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</si>
  <si>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</si>
  <si>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</si>
  <si>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</si>
  <si>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</si>
  <si>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</si>
  <si>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</si>
  <si>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</si>
  <si>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</si>
  <si>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</si>
  <si>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</si>
  <si>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</si>
  <si>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</si>
  <si>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</si>
  <si>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</si>
  <si>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</si>
  <si>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</si>
  <si>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</si>
  <si>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</si>
  <si>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</si>
  <si>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</si>
  <si>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</si>
  <si>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</si>
  <si>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</si>
  <si>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</si>
  <si>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</si>
  <si>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</si>
  <si>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</si>
  <si>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</si>
  <si>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</si>
  <si>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</si>
  <si>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</si>
  <si>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</si>
  <si>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</si>
  <si>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</si>
  <si>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</si>
  <si>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</si>
  <si>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</si>
  <si>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</si>
  <si>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</si>
  <si>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</si>
  <si>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</si>
  <si>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</si>
  <si>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</si>
  <si>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</si>
  <si>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</si>
  <si>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</si>
  <si>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</si>
  <si>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</si>
  <si>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</si>
  <si>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</si>
  <si>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</si>
  <si>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</si>
  <si>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</si>
  <si>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</si>
  <si>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</si>
  <si>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</si>
  <si>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</si>
  <si>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</si>
  <si>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</si>
  <si>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</si>
  <si>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</si>
  <si>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</si>
  <si>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</si>
  <si>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</si>
  <si>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</si>
  <si>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</si>
  <si>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</si>
  <si>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</si>
  <si>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</si>
  <si>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</si>
  <si>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</si>
  <si>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</si>
  <si>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</si>
  <si>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</si>
  <si>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</si>
  <si>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</si>
  <si>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</si>
  <si>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</si>
  <si>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</si>
  <si>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</si>
  <si>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</si>
  <si>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</si>
  <si>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</si>
  <si>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</si>
  <si>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</si>
  <si>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</si>
  <si>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</si>
  <si>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</si>
  <si>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</si>
  <si>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</si>
  <si>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</si>
  <si>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</si>
  <si>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</si>
  <si>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</si>
  <si>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</si>
  <si>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</si>
  <si>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</si>
  <si>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</si>
  <si>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</si>
  <si>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</si>
  <si>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</si>
  <si>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</si>
  <si>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</si>
  <si>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</si>
  <si>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</si>
  <si>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</si>
  <si>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</si>
  <si>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</si>
  <si>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</si>
  <si>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</si>
  <si>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</si>
  <si>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</si>
  <si>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</si>
  <si>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</si>
  <si>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</si>
  <si>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</si>
  <si>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</si>
  <si>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</si>
  <si>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</si>
  <si>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</si>
  <si>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</si>
  <si>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</si>
  <si>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</si>
  <si>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</si>
  <si>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</si>
  <si>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</si>
  <si>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</si>
  <si>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</si>
  <si>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</si>
  <si>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</si>
  <si>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</si>
  <si>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</si>
  <si>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</si>
  <si>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</si>
  <si>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</si>
  <si>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</si>
  <si>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</si>
  <si>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</si>
  <si>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</si>
  <si>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</si>
  <si>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</si>
  <si>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</si>
  <si>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</si>
  <si>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</si>
  <si>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</si>
  <si>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</si>
  <si>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</si>
  <si>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</si>
  <si>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</si>
  <si>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</si>
  <si>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</si>
  <si>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</si>
  <si>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</si>
  <si>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</si>
  <si>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</si>
  <si>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</si>
  <si>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</si>
  <si>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</si>
  <si>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</si>
  <si>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</si>
  <si>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</si>
  <si>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</si>
  <si>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</si>
  <si>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</si>
  <si>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</si>
  <si>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</si>
  <si>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</si>
  <si>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</si>
  <si>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</si>
  <si>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</si>
  <si>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</si>
  <si>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</si>
  <si>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</si>
  <si>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</si>
  <si>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</si>
  <si>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</si>
  <si>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</si>
  <si>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</si>
  <si>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</si>
  <si>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</si>
  <si>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</si>
  <si>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</si>
  <si>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</si>
  <si>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</si>
  <si>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</si>
  <si>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</si>
  <si>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</si>
  <si>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</si>
  <si>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</si>
  <si>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</si>
  <si>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</si>
  <si>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</si>
  <si>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</si>
  <si>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</si>
  <si>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</si>
  <si>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</si>
  <si>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</si>
  <si>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</si>
  <si>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</si>
  <si>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</si>
  <si>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</si>
  <si>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</si>
  <si>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</si>
  <si>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</si>
  <si>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</si>
  <si>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</si>
  <si>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</si>
  <si>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</si>
  <si>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</si>
  <si>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</si>
  <si>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</si>
  <si>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</si>
  <si>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</si>
  <si>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</si>
  <si>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</si>
  <si>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</si>
  <si>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</si>
  <si>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</si>
  <si>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</si>
  <si>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</si>
  <si>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</si>
  <si>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</si>
  <si>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</si>
  <si>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</si>
  <si>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</si>
  <si>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</si>
  <si>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</si>
  <si>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</si>
  <si>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</si>
  <si>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</si>
  <si>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</si>
  <si>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</si>
  <si>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</si>
  <si>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</si>
  <si>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</si>
  <si>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</si>
  <si>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</si>
  <si>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</si>
  <si>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</si>
  <si>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</si>
  <si>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</si>
  <si>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</si>
  <si>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</si>
  <si>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</si>
  <si>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</si>
  <si>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</si>
  <si>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</si>
  <si>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</si>
  <si>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</si>
  <si>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</si>
  <si>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</si>
  <si>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</si>
  <si>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</si>
  <si>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</si>
  <si>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</si>
  <si>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</si>
  <si>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</si>
  <si>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</si>
  <si>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</si>
  <si>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</si>
  <si>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</si>
  <si>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</si>
  <si>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</si>
  <si>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</si>
  <si>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</si>
  <si>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</si>
  <si>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</si>
  <si>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</si>
  <si>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</si>
  <si>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</si>
  <si>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</si>
  <si>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</si>
  <si>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</si>
  <si>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</si>
  <si>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</si>
  <si>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</si>
  <si>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</si>
  <si>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</si>
  <si>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</si>
  <si>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</si>
  <si>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</si>
  <si>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</si>
  <si>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</si>
  <si>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</si>
  <si>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</si>
  <si>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</si>
  <si>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</si>
  <si>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</si>
  <si>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</si>
  <si>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</si>
  <si>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</si>
  <si>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</si>
  <si>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</si>
  <si>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</si>
  <si>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</si>
  <si>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</si>
  <si>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</si>
  <si>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</si>
  <si>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</si>
  <si>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</si>
  <si>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</si>
  <si>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</si>
  <si>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</si>
  <si>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</si>
  <si>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</si>
  <si>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</si>
  <si>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</si>
  <si>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</si>
  <si>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</si>
  <si>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</si>
  <si>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</si>
  <si>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</si>
  <si>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</si>
  <si>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</si>
  <si>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</si>
  <si>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</si>
  <si>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</si>
  <si>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</si>
  <si>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</si>
  <si>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</si>
  <si>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</si>
  <si>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</si>
  <si>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</si>
  <si>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</si>
  <si>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</si>
  <si>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</si>
  <si>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</si>
  <si>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</si>
  <si>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</si>
  <si>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</si>
  <si>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</si>
  <si>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</si>
  <si>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</si>
  <si>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</si>
  <si>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</si>
  <si>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</si>
  <si>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</si>
  <si>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</si>
  <si>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</si>
  <si>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GÓMEZ FARÍAS</t>
  </si>
  <si>
    <t>AL 30 DE SEPTIEMBRE DE 2019</t>
  </si>
  <si>
    <t>DRA. ARIANA BARAJAS GALVEZ</t>
  </si>
  <si>
    <t>MTRO. NESTOR FABIAN FIGUEROA ALVAREZ</t>
  </si>
  <si>
    <t>ENCARGADO DE LA HACIENDA MUNICIPAL</t>
  </si>
  <si>
    <t>ASEJ2019-09-27-05-2020-1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</si>
</sst>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workbookViewId="0">
      <selection activeCell="C138" sqref="C138:G141"/>
    </sheetView>
  </sheetViews>
  <sheetFormatPr baseColWidth="10" defaultRowHeight="11.25" x14ac:dyDescent="0.2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 x14ac:dyDescent="0.25">
      <c r="A1" s="7"/>
      <c r="B1" s="8"/>
      <c r="C1" s="22"/>
      <c r="D1" s="22"/>
      <c r="E1" s="8"/>
      <c r="F1" s="8"/>
      <c r="G1" s="8"/>
      <c r="H1" s="22"/>
      <c r="I1" s="31"/>
    </row>
    <row r="2" spans="1:9" ht="15.75" x14ac:dyDescent="0.2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 x14ac:dyDescent="0.2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 x14ac:dyDescent="0.2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 x14ac:dyDescent="0.25">
      <c r="A5" s="6"/>
      <c r="B5" s="6"/>
      <c r="C5" s="23"/>
      <c r="D5" s="23"/>
      <c r="E5" s="6"/>
      <c r="F5" s="6"/>
      <c r="G5" s="6"/>
      <c r="H5" s="23"/>
      <c r="I5" s="23"/>
    </row>
    <row r="6" spans="1:9" ht="12.75" x14ac:dyDescent="0.2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 x14ac:dyDescent="0.2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 x14ac:dyDescent="0.2">
      <c r="A8" s="9" t="s">
        <v>2</v>
      </c>
      <c r="B8" s="3" t="s">
        <v>3</v>
      </c>
      <c r="C8" s="43">
        <f>SUM(C9:C15)</f>
        <v>2106433.11</v>
      </c>
      <c r="D8" s="44">
        <f>SUM(D9:D15)</f>
        <v>2062280.97</v>
      </c>
      <c r="E8" s="17"/>
      <c r="F8" s="9" t="s">
        <v>194</v>
      </c>
      <c r="G8" s="3" t="s">
        <v>195</v>
      </c>
      <c r="H8" s="43">
        <f>SUM(H9:H17)</f>
        <v>2397475.52</v>
      </c>
      <c r="I8" s="44">
        <f>SUM(I9:I17)</f>
        <v>2685764.95</v>
      </c>
    </row>
    <row r="9" spans="1:9" x14ac:dyDescent="0.2">
      <c r="A9" s="11" t="s">
        <v>4</v>
      </c>
      <c r="B9" s="4" t="s">
        <v>5</v>
      </c>
      <c r="C9" s="45">
        <v>446619.97</v>
      </c>
      <c r="D9" s="46">
        <v>40061.339999999997</v>
      </c>
      <c r="E9" s="17"/>
      <c r="F9" s="11" t="s">
        <v>196</v>
      </c>
      <c r="G9" s="4" t="s">
        <v>197</v>
      </c>
      <c r="H9" s="45">
        <v>872722.37</v>
      </c>
      <c r="I9" s="46">
        <v>1129186.48</v>
      </c>
    </row>
    <row r="10" spans="1:9" x14ac:dyDescent="0.2">
      <c r="A10" s="11" t="s">
        <v>6</v>
      </c>
      <c r="B10" s="4" t="s">
        <v>7</v>
      </c>
      <c r="C10" s="45">
        <v>1659813.14</v>
      </c>
      <c r="D10" s="46">
        <v>2022219.63</v>
      </c>
      <c r="E10" s="17"/>
      <c r="F10" s="11" t="s">
        <v>198</v>
      </c>
      <c r="G10" s="4" t="s">
        <v>199</v>
      </c>
      <c r="H10" s="45">
        <v>1083106.19</v>
      </c>
      <c r="I10" s="46">
        <v>1068820.04</v>
      </c>
    </row>
    <row r="11" spans="1:9" x14ac:dyDescent="0.2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0</v>
      </c>
      <c r="I11" s="46">
        <v>0</v>
      </c>
    </row>
    <row r="12" spans="1:9" x14ac:dyDescent="0.2">
      <c r="A12" s="11" t="s">
        <v>10</v>
      </c>
      <c r="B12" s="4" t="s">
        <v>11</v>
      </c>
      <c r="C12" s="45">
        <v>0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 x14ac:dyDescent="0.2">
      <c r="A13" s="11" t="s">
        <v>12</v>
      </c>
      <c r="B13" s="4" t="s">
        <v>13</v>
      </c>
      <c r="C13" s="45">
        <v>0</v>
      </c>
      <c r="D13" s="46">
        <v>0</v>
      </c>
      <c r="E13" s="17"/>
      <c r="F13" s="11" t="s">
        <v>204</v>
      </c>
      <c r="G13" s="4" t="s">
        <v>205</v>
      </c>
      <c r="H13" s="45">
        <v>0</v>
      </c>
      <c r="I13" s="46">
        <v>0</v>
      </c>
    </row>
    <row r="14" spans="1:9" ht="22.5" x14ac:dyDescent="0.2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 x14ac:dyDescent="0.2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441646.96</v>
      </c>
      <c r="I15" s="46">
        <v>487758.43</v>
      </c>
    </row>
    <row r="16" spans="1:9" x14ac:dyDescent="0.2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 x14ac:dyDescent="0.2">
      <c r="A17" s="9" t="s">
        <v>18</v>
      </c>
      <c r="B17" s="3" t="s">
        <v>19</v>
      </c>
      <c r="C17" s="43">
        <f>SUM(C18:C24)</f>
        <v>225224.06</v>
      </c>
      <c r="D17" s="44">
        <f>SUM(D18:D24)</f>
        <v>0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 x14ac:dyDescent="0.2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 x14ac:dyDescent="0.2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 x14ac:dyDescent="0.2">
      <c r="A20" s="11" t="s">
        <v>24</v>
      </c>
      <c r="B20" s="4" t="s">
        <v>25</v>
      </c>
      <c r="C20" s="45">
        <v>225224.06</v>
      </c>
      <c r="D20" s="46">
        <v>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 x14ac:dyDescent="0.2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 x14ac:dyDescent="0.2">
      <c r="A22" s="11" t="s">
        <v>28</v>
      </c>
      <c r="B22" s="4" t="s">
        <v>29</v>
      </c>
      <c r="C22" s="45">
        <v>0</v>
      </c>
      <c r="D22" s="46">
        <v>0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 x14ac:dyDescent="0.2">
      <c r="A23" s="11" t="s">
        <v>30</v>
      </c>
      <c r="B23" s="4" t="s">
        <v>31</v>
      </c>
      <c r="C23" s="45">
        <v>0</v>
      </c>
      <c r="D23" s="46">
        <v>0</v>
      </c>
      <c r="E23" s="17"/>
      <c r="F23" s="11"/>
      <c r="G23" s="4"/>
      <c r="H23" s="45"/>
      <c r="I23" s="46"/>
    </row>
    <row r="24" spans="1:9" x14ac:dyDescent="0.2">
      <c r="A24" s="11" t="s">
        <v>32</v>
      </c>
      <c r="B24" s="4" t="s">
        <v>33</v>
      </c>
      <c r="C24" s="45">
        <v>0</v>
      </c>
      <c r="D24" s="46">
        <v>0</v>
      </c>
      <c r="E24" s="17"/>
      <c r="F24" s="9" t="s">
        <v>222</v>
      </c>
      <c r="G24" s="3" t="s">
        <v>223</v>
      </c>
      <c r="H24" s="43">
        <f>SUM(H25:H27)</f>
        <v>407166.6</v>
      </c>
      <c r="I24" s="44">
        <f>SUM(I25:I27)</f>
        <v>1628666.4</v>
      </c>
    </row>
    <row r="25" spans="1:9" x14ac:dyDescent="0.2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407166.6</v>
      </c>
      <c r="I25" s="46">
        <v>1628666.4</v>
      </c>
    </row>
    <row r="26" spans="1:9" x14ac:dyDescent="0.2">
      <c r="A26" s="9" t="s">
        <v>34</v>
      </c>
      <c r="B26" s="3" t="s">
        <v>35</v>
      </c>
      <c r="C26" s="43">
        <f>SUM(C27:C31)</f>
        <v>29406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 x14ac:dyDescent="0.2">
      <c r="A27" s="11" t="s">
        <v>36</v>
      </c>
      <c r="B27" s="4" t="s">
        <v>37</v>
      </c>
      <c r="C27" s="45">
        <v>29406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 x14ac:dyDescent="0.2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 x14ac:dyDescent="0.2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 x14ac:dyDescent="0.2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 x14ac:dyDescent="0.2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 x14ac:dyDescent="0.2">
      <c r="A32" s="11"/>
      <c r="B32" s="4"/>
      <c r="C32" s="45"/>
      <c r="D32" s="46"/>
      <c r="E32" s="17"/>
      <c r="F32" s="11"/>
      <c r="G32" s="4"/>
      <c r="H32" s="45"/>
      <c r="I32" s="46"/>
    </row>
    <row r="33" spans="1:9" x14ac:dyDescent="0.2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 x14ac:dyDescent="0.2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 x14ac:dyDescent="0.2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 x14ac:dyDescent="0.2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 x14ac:dyDescent="0.2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 x14ac:dyDescent="0.2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 x14ac:dyDescent="0.2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 x14ac:dyDescent="0.2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 x14ac:dyDescent="0.2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 x14ac:dyDescent="0.2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 x14ac:dyDescent="0.2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 x14ac:dyDescent="0.2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 x14ac:dyDescent="0.2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 x14ac:dyDescent="0.2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 x14ac:dyDescent="0.2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 x14ac:dyDescent="0.2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 x14ac:dyDescent="0.2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 x14ac:dyDescent="0.2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 x14ac:dyDescent="0.2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 x14ac:dyDescent="0.2">
      <c r="A52" s="11"/>
      <c r="B52" s="5" t="s">
        <v>190</v>
      </c>
      <c r="C52" s="47">
        <f>C8+C17+C26+C33+C40+C43+C47</f>
        <v>2361063.17</v>
      </c>
      <c r="D52" s="48">
        <f>D8+D17+D26+D33+D40+D43+D47</f>
        <v>2062280.97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 x14ac:dyDescent="0.2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 x14ac:dyDescent="0.2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 x14ac:dyDescent="0.2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 x14ac:dyDescent="0.2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2804642.12</v>
      </c>
      <c r="I56" s="48">
        <f>I8+I19+I24+I29+I33+I38+I46+I51</f>
        <v>4314431.3499999996</v>
      </c>
    </row>
    <row r="57" spans="1:9" x14ac:dyDescent="0.2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 x14ac:dyDescent="0.2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 x14ac:dyDescent="0.2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0</v>
      </c>
      <c r="I59" s="44">
        <f>SUM(I60:I61)</f>
        <v>0</v>
      </c>
    </row>
    <row r="60" spans="1:9" x14ac:dyDescent="0.2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0</v>
      </c>
      <c r="I60" s="46">
        <v>0</v>
      </c>
    </row>
    <row r="61" spans="1:9" x14ac:dyDescent="0.2">
      <c r="A61" s="9" t="s">
        <v>87</v>
      </c>
      <c r="B61" s="3" t="s">
        <v>88</v>
      </c>
      <c r="C61" s="43">
        <f>SUM(C62:C66)</f>
        <v>0</v>
      </c>
      <c r="D61" s="44">
        <f>SUM(D62:D66)</f>
        <v>0</v>
      </c>
      <c r="E61" s="17"/>
      <c r="F61" s="11" t="s">
        <v>279</v>
      </c>
      <c r="G61" s="4" t="s">
        <v>280</v>
      </c>
      <c r="H61" s="45">
        <v>0</v>
      </c>
      <c r="I61" s="46">
        <v>0</v>
      </c>
    </row>
    <row r="62" spans="1:9" x14ac:dyDescent="0.2">
      <c r="A62" s="11" t="s">
        <v>89</v>
      </c>
      <c r="B62" s="4" t="s">
        <v>90</v>
      </c>
      <c r="C62" s="45">
        <v>0</v>
      </c>
      <c r="D62" s="46">
        <v>0</v>
      </c>
      <c r="E62" s="17"/>
      <c r="F62" s="11"/>
      <c r="G62" s="4"/>
      <c r="H62" s="45"/>
      <c r="I62" s="46"/>
    </row>
    <row r="63" spans="1:9" x14ac:dyDescent="0.2">
      <c r="A63" s="11" t="s">
        <v>91</v>
      </c>
      <c r="B63" s="4" t="s">
        <v>92</v>
      </c>
      <c r="C63" s="45">
        <v>0</v>
      </c>
      <c r="D63" s="46">
        <v>0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 x14ac:dyDescent="0.2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 x14ac:dyDescent="0.2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 x14ac:dyDescent="0.2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 x14ac:dyDescent="0.2">
      <c r="A67" s="11"/>
      <c r="B67" s="4"/>
      <c r="C67" s="45"/>
      <c r="D67" s="46"/>
      <c r="E67" s="17"/>
      <c r="F67" s="11"/>
      <c r="G67" s="4"/>
      <c r="H67" s="45"/>
      <c r="I67" s="46"/>
    </row>
    <row r="68" spans="1:9" x14ac:dyDescent="0.2">
      <c r="A68" s="9" t="s">
        <v>99</v>
      </c>
      <c r="B68" s="3" t="s">
        <v>100</v>
      </c>
      <c r="C68" s="43">
        <f>SUM(C69:C75)</f>
        <v>73337309.859999999</v>
      </c>
      <c r="D68" s="44">
        <f>SUM(D69:D75)</f>
        <v>68807885.060000002</v>
      </c>
      <c r="E68" s="17"/>
      <c r="F68" s="9" t="s">
        <v>289</v>
      </c>
      <c r="G68" s="3" t="s">
        <v>290</v>
      </c>
      <c r="H68" s="43">
        <f>SUM(H69:H73)</f>
        <v>8821943.8399999999</v>
      </c>
      <c r="I68" s="44">
        <f>SUM(I69:I73)</f>
        <v>8821943.8399999999</v>
      </c>
    </row>
    <row r="69" spans="1:9" x14ac:dyDescent="0.2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 x14ac:dyDescent="0.2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 x14ac:dyDescent="0.2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8821943.8399999999</v>
      </c>
      <c r="I71" s="46">
        <v>8821943.8399999999</v>
      </c>
    </row>
    <row r="72" spans="1:9" x14ac:dyDescent="0.2">
      <c r="A72" s="11" t="s">
        <v>107</v>
      </c>
      <c r="B72" s="4" t="s">
        <v>108</v>
      </c>
      <c r="C72" s="45">
        <v>14166810.1</v>
      </c>
      <c r="D72" s="46">
        <v>14166810.1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 x14ac:dyDescent="0.2">
      <c r="A73" s="11" t="s">
        <v>109</v>
      </c>
      <c r="B73" s="4" t="s">
        <v>110</v>
      </c>
      <c r="C73" s="45">
        <v>59170499.759999998</v>
      </c>
      <c r="D73" s="46">
        <v>54641074.960000001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 x14ac:dyDescent="0.2">
      <c r="A74" s="11" t="s">
        <v>111</v>
      </c>
      <c r="B74" s="4" t="s">
        <v>112</v>
      </c>
      <c r="C74" s="45">
        <v>0</v>
      </c>
      <c r="D74" s="46">
        <v>0</v>
      </c>
      <c r="E74" s="17"/>
      <c r="F74" s="11"/>
      <c r="G74" s="4"/>
      <c r="H74" s="45"/>
      <c r="I74" s="46"/>
    </row>
    <row r="75" spans="1:9" x14ac:dyDescent="0.2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1271661.3799999999</v>
      </c>
      <c r="I75" s="44">
        <f>SUM(I76:I78)</f>
        <v>1439355.93</v>
      </c>
    </row>
    <row r="76" spans="1:9" x14ac:dyDescent="0.2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 x14ac:dyDescent="0.2">
      <c r="A77" s="9" t="s">
        <v>115</v>
      </c>
      <c r="B77" s="3" t="s">
        <v>116</v>
      </c>
      <c r="C77" s="43">
        <f>SUM(C78:C85)</f>
        <v>1681875.19</v>
      </c>
      <c r="D77" s="44">
        <f>SUM(D78:D85)</f>
        <v>1547486.6099999999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 x14ac:dyDescent="0.2">
      <c r="A78" s="11" t="s">
        <v>117</v>
      </c>
      <c r="B78" s="4" t="s">
        <v>118</v>
      </c>
      <c r="C78" s="45">
        <v>500362.5</v>
      </c>
      <c r="D78" s="46">
        <v>399151.42</v>
      </c>
      <c r="E78" s="17"/>
      <c r="F78" s="11" t="s">
        <v>307</v>
      </c>
      <c r="G78" s="4" t="s">
        <v>308</v>
      </c>
      <c r="H78" s="45">
        <v>1271661.3799999999</v>
      </c>
      <c r="I78" s="46">
        <v>1439355.93</v>
      </c>
    </row>
    <row r="79" spans="1:9" x14ac:dyDescent="0.2">
      <c r="A79" s="11" t="s">
        <v>119</v>
      </c>
      <c r="B79" s="4" t="s">
        <v>120</v>
      </c>
      <c r="C79" s="45">
        <v>55379.48</v>
      </c>
      <c r="D79" s="46">
        <v>42843.48</v>
      </c>
      <c r="E79" s="17"/>
      <c r="F79" s="11"/>
      <c r="G79" s="4"/>
      <c r="H79" s="45"/>
      <c r="I79" s="46"/>
    </row>
    <row r="80" spans="1:9" x14ac:dyDescent="0.2">
      <c r="A80" s="11" t="s">
        <v>121</v>
      </c>
      <c r="B80" s="4" t="s">
        <v>122</v>
      </c>
      <c r="C80" s="45">
        <v>0</v>
      </c>
      <c r="D80" s="46">
        <v>0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 x14ac:dyDescent="0.2">
      <c r="A81" s="11" t="s">
        <v>123</v>
      </c>
      <c r="B81" s="41" t="s">
        <v>390</v>
      </c>
      <c r="C81" s="45">
        <v>186200</v>
      </c>
      <c r="D81" s="46">
        <v>186200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 x14ac:dyDescent="0.2">
      <c r="A82" s="11" t="s">
        <v>124</v>
      </c>
      <c r="B82" s="4" t="s">
        <v>125</v>
      </c>
      <c r="C82" s="45">
        <v>5568</v>
      </c>
      <c r="D82" s="46">
        <v>0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 x14ac:dyDescent="0.2">
      <c r="A83" s="11" t="s">
        <v>126</v>
      </c>
      <c r="B83" s="4" t="s">
        <v>127</v>
      </c>
      <c r="C83" s="45">
        <v>928540.21</v>
      </c>
      <c r="D83" s="46">
        <v>919291.71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 x14ac:dyDescent="0.2">
      <c r="A84" s="11" t="s">
        <v>128</v>
      </c>
      <c r="B84" s="4" t="s">
        <v>129</v>
      </c>
      <c r="C84" s="45">
        <v>0</v>
      </c>
      <c r="D84" s="46">
        <v>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 x14ac:dyDescent="0.2">
      <c r="A85" s="11" t="s">
        <v>130</v>
      </c>
      <c r="B85" s="4" t="s">
        <v>131</v>
      </c>
      <c r="C85" s="45">
        <v>5825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 x14ac:dyDescent="0.2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 x14ac:dyDescent="0.2">
      <c r="A87" s="9" t="s">
        <v>132</v>
      </c>
      <c r="B87" s="3" t="s">
        <v>133</v>
      </c>
      <c r="C87" s="43">
        <f>SUM(C88:C92)</f>
        <v>96270.53</v>
      </c>
      <c r="D87" s="44">
        <f>SUM(D88:D92)</f>
        <v>51994.909999999996</v>
      </c>
      <c r="E87" s="17"/>
      <c r="F87" s="11"/>
      <c r="G87" s="4"/>
      <c r="H87" s="45"/>
      <c r="I87" s="46"/>
    </row>
    <row r="88" spans="1:9" x14ac:dyDescent="0.2">
      <c r="A88" s="11" t="s">
        <v>134</v>
      </c>
      <c r="B88" s="4" t="s">
        <v>135</v>
      </c>
      <c r="C88" s="45">
        <v>37657.31</v>
      </c>
      <c r="D88" s="46">
        <v>37657.31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 x14ac:dyDescent="0.2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 x14ac:dyDescent="0.2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 x14ac:dyDescent="0.2">
      <c r="A91" s="11" t="s">
        <v>140</v>
      </c>
      <c r="B91" s="4" t="s">
        <v>141</v>
      </c>
      <c r="C91" s="45">
        <v>58613.22</v>
      </c>
      <c r="D91" s="46">
        <v>14337.6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 x14ac:dyDescent="0.2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 x14ac:dyDescent="0.2">
      <c r="A93" s="11"/>
      <c r="B93" s="4"/>
      <c r="C93" s="45"/>
      <c r="D93" s="46"/>
      <c r="E93" s="17"/>
      <c r="F93" s="11"/>
      <c r="G93" s="4"/>
      <c r="H93" s="45"/>
      <c r="I93" s="46"/>
    </row>
    <row r="94" spans="1:9" x14ac:dyDescent="0.2">
      <c r="A94" s="9" t="s">
        <v>144</v>
      </c>
      <c r="B94" s="3" t="s">
        <v>145</v>
      </c>
      <c r="C94" s="43">
        <f>SUM(C95:C99)</f>
        <v>0</v>
      </c>
      <c r="D94" s="44">
        <f>SUM(D95:D99)</f>
        <v>0</v>
      </c>
      <c r="E94" s="17"/>
      <c r="F94" s="11"/>
      <c r="G94" s="5" t="s">
        <v>379</v>
      </c>
      <c r="H94" s="47">
        <f>H59+H63+H68+H75+H80+H88</f>
        <v>10093605.219999999</v>
      </c>
      <c r="I94" s="48">
        <f>I59+I63+I68+I75+I80+I88</f>
        <v>10261299.77</v>
      </c>
    </row>
    <row r="95" spans="1:9" x14ac:dyDescent="0.2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 x14ac:dyDescent="0.2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12898247.34</v>
      </c>
      <c r="I96" s="54">
        <f>I56+I94</f>
        <v>14575731.119999999</v>
      </c>
    </row>
    <row r="97" spans="1:9" x14ac:dyDescent="0.2">
      <c r="A97" s="11" t="s">
        <v>150</v>
      </c>
      <c r="B97" s="4" t="s">
        <v>151</v>
      </c>
      <c r="C97" s="45">
        <v>0</v>
      </c>
      <c r="D97" s="46">
        <v>0</v>
      </c>
      <c r="E97" s="17"/>
      <c r="F97" s="11"/>
      <c r="G97" s="4"/>
      <c r="H97" s="45"/>
      <c r="I97" s="46"/>
    </row>
    <row r="98" spans="1:9" x14ac:dyDescent="0.2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 x14ac:dyDescent="0.2">
      <c r="A99" s="11" t="s">
        <v>154</v>
      </c>
      <c r="B99" s="4" t="s">
        <v>155</v>
      </c>
      <c r="C99" s="45">
        <v>0</v>
      </c>
      <c r="D99" s="46">
        <v>0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 x14ac:dyDescent="0.2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 x14ac:dyDescent="0.2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 x14ac:dyDescent="0.2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 x14ac:dyDescent="0.2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 x14ac:dyDescent="0.2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64578271.410000004</v>
      </c>
      <c r="I104" s="44">
        <f>I105+I106+I107+I112+I116</f>
        <v>57893916.429999992</v>
      </c>
    </row>
    <row r="105" spans="1:9" x14ac:dyDescent="0.2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6684354.9800000004</v>
      </c>
      <c r="I105" s="46">
        <v>15638345.369999999</v>
      </c>
    </row>
    <row r="106" spans="1:9" x14ac:dyDescent="0.2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60104343.700000003</v>
      </c>
      <c r="I106" s="46">
        <v>44465998.329999998</v>
      </c>
    </row>
    <row r="107" spans="1:9" x14ac:dyDescent="0.2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 x14ac:dyDescent="0.2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 x14ac:dyDescent="0.2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 x14ac:dyDescent="0.2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 x14ac:dyDescent="0.2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 x14ac:dyDescent="0.2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 x14ac:dyDescent="0.2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 x14ac:dyDescent="0.2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 x14ac:dyDescent="0.2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 x14ac:dyDescent="0.2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-2210427.27</v>
      </c>
      <c r="I116" s="44">
        <f>SUM(I117:I118)</f>
        <v>-2210427.27</v>
      </c>
    </row>
    <row r="117" spans="1:9" x14ac:dyDescent="0.2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 x14ac:dyDescent="0.2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-2210427.27</v>
      </c>
      <c r="I118" s="46">
        <v>-2210427.27</v>
      </c>
    </row>
    <row r="119" spans="1:9" x14ac:dyDescent="0.2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 x14ac:dyDescent="0.2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 x14ac:dyDescent="0.2">
      <c r="A121" s="12"/>
      <c r="B121" s="5" t="s">
        <v>191</v>
      </c>
      <c r="C121" s="47">
        <f>C55+C61+C68+C77+C87+C94+C101+C109+C116</f>
        <v>75115455.579999998</v>
      </c>
      <c r="D121" s="48">
        <f>D55+D61+D68+D77+D87+D94+D101+D109+D116</f>
        <v>70407366.579999998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 x14ac:dyDescent="0.2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 x14ac:dyDescent="0.25">
      <c r="A123" s="12"/>
      <c r="B123" s="13" t="s">
        <v>386</v>
      </c>
      <c r="C123" s="51">
        <f>C52+C121</f>
        <v>77476518.75</v>
      </c>
      <c r="D123" s="52">
        <f>D52+D121</f>
        <v>72469647.549999997</v>
      </c>
      <c r="E123" s="17"/>
      <c r="F123" s="12"/>
      <c r="G123" s="10"/>
      <c r="H123" s="45"/>
      <c r="I123" s="46"/>
    </row>
    <row r="124" spans="1:9" ht="13.5" thickTop="1" x14ac:dyDescent="0.2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64578271.410000004</v>
      </c>
      <c r="I124" s="48">
        <f>I99+I104+I120</f>
        <v>57893916.429999992</v>
      </c>
    </row>
    <row r="125" spans="1:9" x14ac:dyDescent="0.2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 x14ac:dyDescent="0.25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77476518.75</v>
      </c>
      <c r="I126" s="52">
        <f>I96+I124</f>
        <v>72469647.549999997</v>
      </c>
    </row>
    <row r="127" spans="1:9" ht="12" thickTop="1" x14ac:dyDescent="0.2"/>
    <row r="130" spans="2:8" ht="15" x14ac:dyDescent="0.25">
      <c r="B130" s="39"/>
      <c r="F130" s="36"/>
      <c r="H130" s="37"/>
    </row>
    <row r="131" spans="2:8" ht="15" x14ac:dyDescent="0.25">
      <c r="B131" s="55" t="s">
        <v>394</v>
      </c>
      <c r="F131" s="35"/>
      <c r="G131" s="55" t="s">
        <v>395</v>
      </c>
      <c r="H131" s="38"/>
    </row>
    <row r="132" spans="2:8" ht="15" x14ac:dyDescent="0.25">
      <c r="B132" s="56" t="s">
        <v>391</v>
      </c>
      <c r="F132" s="35"/>
      <c r="G132" s="56" t="s">
        <v>396</v>
      </c>
      <c r="H132" s="42"/>
    </row>
    <row r="133" spans="2:8" ht="15.75" customHeight="1" x14ac:dyDescent="0.25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 x14ac:dyDescent="0.2">
      <c r="C138" s="63" t="s">
        <v>397</v>
      </c>
      <c r="D138" s="63"/>
      <c r="E138" s="63"/>
      <c r="F138" s="63"/>
      <c r="G138" s="63"/>
    </row>
    <row r="139" spans="2:8" ht="15" customHeight="1" x14ac:dyDescent="0.2">
      <c r="C139" s="63"/>
      <c r="D139" s="63"/>
      <c r="E139" s="63"/>
      <c r="F139" s="63"/>
      <c r="G139" s="63"/>
    </row>
    <row r="140" spans="2:8" ht="11.25" customHeight="1" x14ac:dyDescent="0.2">
      <c r="C140" s="63"/>
      <c r="D140" s="63"/>
      <c r="E140" s="63"/>
      <c r="F140" s="63"/>
      <c r="G140" s="63"/>
    </row>
    <row r="141" spans="2:8" ht="11.25" customHeight="1" x14ac:dyDescent="0.2">
      <c r="C141" s="63"/>
      <c r="D141" s="63"/>
      <c r="E141" s="63"/>
      <c r="F141" s="63"/>
      <c r="G141" s="63"/>
    </row>
    <row r="142" spans="2:8" ht="17.25" customHeight="1" x14ac:dyDescent="0.2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2011-10-31T19:33:30Z</cp:lastPrinted>
  <dcterms:created xsi:type="dcterms:W3CDTF">2011-02-09T15:30:30Z</dcterms:created>
  <dcterms:modified xsi:type="dcterms:W3CDTF">2020-08-06T20:15:50Z</dcterms:modified>
</cp:coreProperties>
</file>